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<sst xmlns="http://schemas.openxmlformats.org/spreadsheetml/2006/main" count="178" uniqueCount="64">
  <si>
    <t>Normanby Road</t>
  </si>
  <si>
    <t>A1077 Orbital Road</t>
  </si>
  <si>
    <t>Keadby Bridge</t>
  </si>
  <si>
    <t>Oswald Road</t>
  </si>
  <si>
    <t>Ashby Road</t>
  </si>
  <si>
    <t>Wrawby Road</t>
  </si>
  <si>
    <t>St Crispins Close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</si>
  <si>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</si>
  <si>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</si>
  <si>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</si>
  <si>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</si>
  <si>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</si>
  <si>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</si>
  <si>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</si>
  <si>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</si>
  <si>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</si>
  <si>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</si>
  <si>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</si>
  <si>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</si>
  <si>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</si>
  <si>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</si>
  <si>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</si>
  <si>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</si>
  <si>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</si>
  <si>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</si>
  <si>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</si>
  <si>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</si>
  <si>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</si>
  <si>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</si>
  <si>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</si>
  <si>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Lloyds Avenue/Glover Road</t>
  </si>
  <si>
    <t>Gallagher Retail Park</t>
  </si>
  <si>
    <t>Doncaster Road Hilton Avenue</t>
  </si>
  <si>
    <t>Scotter Road (North side of roundabout)</t>
  </si>
  <si>
    <t>Old Brumby/East Common Lane/Queensway Slip Rd</t>
  </si>
  <si>
    <t>Chancel Road / Bottesford Lane</t>
  </si>
  <si>
    <t>Ashby High Street / Grange Lane South</t>
  </si>
  <si>
    <t>Lakeside Parkway (Towards partisol)</t>
  </si>
  <si>
    <t>Junction Brigg Road/A18</t>
  </si>
  <si>
    <t>Front of Ashby Lodge Pub.</t>
  </si>
  <si>
    <t>South Ferriby Main Road.</t>
  </si>
  <si>
    <t>Rowland Road AQ station</t>
  </si>
  <si>
    <t>Station Road (Brigg Road, Nettos)</t>
  </si>
  <si>
    <t xml:space="preserve">Frodingham Road </t>
  </si>
  <si>
    <t>Epworth Belton Road junction</t>
  </si>
  <si>
    <t>Doncaster Road Royal Hotel</t>
  </si>
  <si>
    <t xml:space="preserve">Britannia Corner </t>
  </si>
  <si>
    <t>Jct A18/Ashby Road</t>
  </si>
  <si>
    <t>Ashby Road (Brumby Street)</t>
  </si>
  <si>
    <t>Dudley Road/Queensway</t>
  </si>
  <si>
    <t xml:space="preserve">Barnard Avenue Brigg </t>
  </si>
  <si>
    <t>Holydyke Barton</t>
  </si>
  <si>
    <t>Kingsway House</t>
  </si>
  <si>
    <t>Humber Road, LP 695</t>
  </si>
  <si>
    <t>Humber Road, Chip shop</t>
  </si>
  <si>
    <t xml:space="preserve">Ashby Rd / Burringham Rd </t>
  </si>
  <si>
    <t>Bias Adjustment Factor</t>
  </si>
  <si>
    <t>Bias adjustment factor to be either taken from Rowland Rd, Gallagher or Kingsway co-location studies, need to have good data capture and good CV.</t>
  </si>
  <si>
    <t>If not take national factor.</t>
  </si>
  <si>
    <t>Dates</t>
  </si>
  <si>
    <t>Month</t>
  </si>
  <si>
    <t>NR</t>
  </si>
  <si>
    <t>&lt; 1</t>
  </si>
  <si>
    <t>N/A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</si>
</sst>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5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0" fillId="0" borderId="1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4" fontId="2" fillId="0" borderId="1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" fontId="0" fillId="0" borderId="16" xfId="0" applyNumberFormat="1" applyBorder="1" applyAlignment="1" quotePrefix="1">
      <alignment horizontal="center"/>
    </xf>
    <xf numFmtId="14" fontId="2" fillId="0" borderId="17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14" fontId="2" fillId="0" borderId="8" xfId="0" applyNumberFormat="1" applyFont="1" applyBorder="1" applyAlignment="1">
      <alignment horizontal="center" wrapText="1"/>
    </xf>
    <xf numFmtId="1" fontId="0" fillId="0" borderId="19" xfId="0" applyNumberFormat="1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Border="1" applyAlignment="1" quotePrefix="1">
      <alignment horizontal="center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1" fontId="0" fillId="0" borderId="0" xfId="0" applyNumberFormat="1" applyFont="1" applyFill="1" applyBorder="1" applyAlignment="1" quotePrefix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 quotePrefix="1">
      <alignment horizontal="center"/>
    </xf>
    <xf numFmtId="1" fontId="0" fillId="0" borderId="27" xfId="0" applyNumberFormat="1" applyBorder="1" applyAlignment="1" quotePrefix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4" xfId="0" applyFill="1" applyBorder="1" applyAlignment="1">
      <alignment horizontal="center" wrapText="1"/>
    </xf>
    <xf numFmtId="1" fontId="0" fillId="0" borderId="13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auto="1"/>
      </font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8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40" width="12.57421875" style="0" customWidth="1"/>
    <col min="41" max="41" width="14.7109375" style="0" customWidth="1"/>
    <col min="42" max="42" width="12.57421875" style="0" customWidth="1"/>
  </cols>
  <sheetData>
    <row r="1" spans="3:34" ht="13.5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3"/>
      <c r="Y1" s="2"/>
      <c r="Z1" s="2"/>
      <c r="AA1" s="20"/>
      <c r="AB1" s="2"/>
      <c r="AC1" s="2"/>
      <c r="AD1" s="2"/>
      <c r="AE1" s="2"/>
      <c r="AF1" s="2"/>
      <c r="AG1" s="2"/>
      <c r="AH1" s="1"/>
    </row>
    <row r="2" spans="1:42" s="3" customFormat="1" ht="37.5" customHeight="1" thickBot="1">
      <c r="A2" s="21"/>
      <c r="B2" s="21"/>
      <c r="C2" s="22"/>
      <c r="D2" s="86" t="s">
        <v>43</v>
      </c>
      <c r="E2" s="87" t="s">
        <v>0</v>
      </c>
      <c r="F2" s="88" t="s">
        <v>1</v>
      </c>
      <c r="G2" s="87" t="s">
        <v>44</v>
      </c>
      <c r="H2" s="88" t="s">
        <v>2</v>
      </c>
      <c r="I2" s="87" t="s">
        <v>31</v>
      </c>
      <c r="J2" s="88" t="s">
        <v>31</v>
      </c>
      <c r="K2" s="87" t="s">
        <v>31</v>
      </c>
      <c r="L2" s="88" t="s">
        <v>32</v>
      </c>
      <c r="M2" s="87" t="s">
        <v>33</v>
      </c>
      <c r="N2" s="88" t="s">
        <v>45</v>
      </c>
      <c r="O2" s="87" t="s">
        <v>46</v>
      </c>
      <c r="P2" s="88" t="s">
        <v>3</v>
      </c>
      <c r="Q2" s="87" t="s">
        <v>4</v>
      </c>
      <c r="R2" s="88" t="s">
        <v>34</v>
      </c>
      <c r="S2" s="87" t="s">
        <v>30</v>
      </c>
      <c r="T2" s="88" t="s">
        <v>52</v>
      </c>
      <c r="U2" s="87" t="s">
        <v>52</v>
      </c>
      <c r="V2" s="88" t="s">
        <v>52</v>
      </c>
      <c r="W2" s="87" t="s">
        <v>47</v>
      </c>
      <c r="X2" s="88" t="s">
        <v>48</v>
      </c>
      <c r="Y2" s="87" t="s">
        <v>55</v>
      </c>
      <c r="Z2" s="88" t="s">
        <v>35</v>
      </c>
      <c r="AA2" s="89" t="s">
        <v>36</v>
      </c>
      <c r="AB2" s="88" t="s">
        <v>49</v>
      </c>
      <c r="AC2" s="87" t="s">
        <v>37</v>
      </c>
      <c r="AD2" s="88" t="s">
        <v>38</v>
      </c>
      <c r="AE2" s="87" t="s">
        <v>39</v>
      </c>
      <c r="AF2" s="88" t="s">
        <v>50</v>
      </c>
      <c r="AG2" s="87" t="s">
        <v>5</v>
      </c>
      <c r="AH2" s="88" t="s">
        <v>54</v>
      </c>
      <c r="AI2" s="87" t="s">
        <v>53</v>
      </c>
      <c r="AJ2" s="88" t="s">
        <v>6</v>
      </c>
      <c r="AK2" s="87" t="s">
        <v>51</v>
      </c>
      <c r="AL2" s="90" t="s">
        <v>40</v>
      </c>
      <c r="AM2" s="87" t="s">
        <v>41</v>
      </c>
      <c r="AN2" s="88" t="s">
        <v>41</v>
      </c>
      <c r="AO2" s="87" t="s">
        <v>41</v>
      </c>
      <c r="AP2" s="87" t="s">
        <v>42</v>
      </c>
    </row>
    <row r="3" spans="1:42" s="3" customFormat="1" ht="22.5" customHeight="1" thickBot="1">
      <c r="A3" s="4" t="s">
        <v>59</v>
      </c>
      <c r="C3" s="23"/>
      <c r="D3" s="82">
        <v>1</v>
      </c>
      <c r="E3" s="83">
        <v>2</v>
      </c>
      <c r="F3" s="84">
        <v>3</v>
      </c>
      <c r="G3" s="83">
        <v>4</v>
      </c>
      <c r="H3" s="84">
        <v>5</v>
      </c>
      <c r="I3" s="83">
        <v>6</v>
      </c>
      <c r="J3" s="84">
        <v>7</v>
      </c>
      <c r="K3" s="83">
        <v>8</v>
      </c>
      <c r="L3" s="84">
        <v>9</v>
      </c>
      <c r="M3" s="83">
        <v>10</v>
      </c>
      <c r="N3" s="84">
        <v>11</v>
      </c>
      <c r="O3" s="83">
        <v>12</v>
      </c>
      <c r="P3" s="84">
        <v>13</v>
      </c>
      <c r="Q3" s="83">
        <v>14</v>
      </c>
      <c r="R3" s="84">
        <v>15</v>
      </c>
      <c r="S3" s="83">
        <v>16</v>
      </c>
      <c r="T3" s="84">
        <v>17</v>
      </c>
      <c r="U3" s="83">
        <v>18</v>
      </c>
      <c r="V3" s="84">
        <v>19</v>
      </c>
      <c r="W3" s="83">
        <v>20</v>
      </c>
      <c r="X3" s="84">
        <v>21</v>
      </c>
      <c r="Y3" s="83">
        <v>22</v>
      </c>
      <c r="Z3" s="84">
        <v>23</v>
      </c>
      <c r="AA3" s="83">
        <v>24</v>
      </c>
      <c r="AB3" s="84">
        <v>25</v>
      </c>
      <c r="AC3" s="83">
        <v>26</v>
      </c>
      <c r="AD3" s="84">
        <v>27</v>
      </c>
      <c r="AE3" s="83">
        <v>28</v>
      </c>
      <c r="AF3" s="84">
        <v>29</v>
      </c>
      <c r="AG3" s="83">
        <v>30</v>
      </c>
      <c r="AH3" s="84">
        <v>31</v>
      </c>
      <c r="AI3" s="83">
        <v>32</v>
      </c>
      <c r="AJ3" s="84">
        <v>33</v>
      </c>
      <c r="AK3" s="83">
        <v>34</v>
      </c>
      <c r="AL3" s="85">
        <v>35</v>
      </c>
      <c r="AM3" s="83">
        <v>36</v>
      </c>
      <c r="AN3" s="84">
        <v>37</v>
      </c>
      <c r="AO3" s="83">
        <v>38</v>
      </c>
      <c r="AP3" s="83">
        <v>39</v>
      </c>
    </row>
    <row r="4" spans="1:42" s="5" customFormat="1" ht="15" thickBot="1">
      <c r="A4" s="17" t="s">
        <v>27</v>
      </c>
      <c r="B4" s="38" t="s">
        <v>28</v>
      </c>
      <c r="C4" s="30" t="s">
        <v>60</v>
      </c>
      <c r="D4" s="51" t="s">
        <v>7</v>
      </c>
      <c r="E4" s="60" t="s">
        <v>7</v>
      </c>
      <c r="F4" s="30" t="s">
        <v>7</v>
      </c>
      <c r="G4" s="60" t="s">
        <v>7</v>
      </c>
      <c r="H4" s="30" t="s">
        <v>7</v>
      </c>
      <c r="I4" s="60" t="s">
        <v>7</v>
      </c>
      <c r="J4" s="30" t="s">
        <v>7</v>
      </c>
      <c r="K4" s="60" t="s">
        <v>7</v>
      </c>
      <c r="L4" s="30" t="s">
        <v>7</v>
      </c>
      <c r="M4" s="60" t="s">
        <v>7</v>
      </c>
      <c r="N4" s="30" t="s">
        <v>8</v>
      </c>
      <c r="O4" s="60" t="s">
        <v>8</v>
      </c>
      <c r="P4" s="30" t="s">
        <v>8</v>
      </c>
      <c r="Q4" s="60" t="s">
        <v>8</v>
      </c>
      <c r="R4" s="30" t="s">
        <v>8</v>
      </c>
      <c r="S4" s="60" t="s">
        <v>8</v>
      </c>
      <c r="T4" s="30" t="s">
        <v>7</v>
      </c>
      <c r="U4" s="60" t="s">
        <v>7</v>
      </c>
      <c r="V4" s="30" t="s">
        <v>7</v>
      </c>
      <c r="W4" s="60" t="s">
        <v>8</v>
      </c>
      <c r="X4" s="30" t="s">
        <v>8</v>
      </c>
      <c r="Y4" s="60" t="s">
        <v>8</v>
      </c>
      <c r="Z4" s="30" t="s">
        <v>7</v>
      </c>
      <c r="AA4" s="60" t="s">
        <v>7</v>
      </c>
      <c r="AB4" s="30" t="s">
        <v>8</v>
      </c>
      <c r="AC4" s="60" t="s">
        <v>8</v>
      </c>
      <c r="AD4" s="30" t="s">
        <v>8</v>
      </c>
      <c r="AE4" s="77" t="s">
        <v>8</v>
      </c>
      <c r="AF4" s="30" t="s">
        <v>8</v>
      </c>
      <c r="AG4" s="60" t="s">
        <v>8</v>
      </c>
      <c r="AH4" s="30" t="s">
        <v>8</v>
      </c>
      <c r="AI4" s="77" t="s">
        <v>8</v>
      </c>
      <c r="AJ4" s="30" t="s">
        <v>8</v>
      </c>
      <c r="AK4" s="60" t="s">
        <v>8</v>
      </c>
      <c r="AL4" s="30" t="s">
        <v>7</v>
      </c>
      <c r="AM4" s="60" t="s">
        <v>8</v>
      </c>
      <c r="AN4" s="30" t="s">
        <v>8</v>
      </c>
      <c r="AO4" s="60" t="s">
        <v>8</v>
      </c>
      <c r="AP4" s="31" t="s">
        <v>8</v>
      </c>
    </row>
    <row r="5" spans="1:42" ht="12.75">
      <c r="A5" s="48">
        <v>40184</v>
      </c>
      <c r="B5" s="47">
        <v>40212</v>
      </c>
      <c r="C5" s="2" t="s">
        <v>9</v>
      </c>
      <c r="D5" s="52">
        <v>42.49656392066743</v>
      </c>
      <c r="E5" s="61">
        <v>43.52895311528417</v>
      </c>
      <c r="F5" s="66">
        <v>38.38950253706099</v>
      </c>
      <c r="G5" s="62">
        <v>27.00143884176223</v>
      </c>
      <c r="H5" s="66">
        <v>40.57615344428689</v>
      </c>
      <c r="I5" s="72">
        <v>37.93902293418238</v>
      </c>
      <c r="J5" s="70">
        <v>41.90771205412666</v>
      </c>
      <c r="K5" s="73">
        <v>41.434759464703255</v>
      </c>
      <c r="L5" s="67" t="s">
        <v>61</v>
      </c>
      <c r="M5" s="61" t="s">
        <v>61</v>
      </c>
      <c r="N5" s="66">
        <v>48.693553554549524</v>
      </c>
      <c r="O5" s="61">
        <v>51.510705935028106</v>
      </c>
      <c r="P5" s="66">
        <v>45.28344884201099</v>
      </c>
      <c r="Q5" s="61">
        <v>49.80396398189145</v>
      </c>
      <c r="R5" s="67">
        <v>47.731834419622864</v>
      </c>
      <c r="S5" s="62" t="s">
        <v>61</v>
      </c>
      <c r="T5" s="71">
        <v>58.92370195297923</v>
      </c>
      <c r="U5" s="73">
        <v>41.72990969025998</v>
      </c>
      <c r="V5" s="71">
        <v>43.10788107973629</v>
      </c>
      <c r="W5" s="61">
        <v>43.39905453821656</v>
      </c>
      <c r="X5" s="66">
        <v>51.97602408439491</v>
      </c>
      <c r="Y5" s="62">
        <v>46.96203941475066</v>
      </c>
      <c r="Z5" s="75">
        <v>50.434167517112634</v>
      </c>
      <c r="AA5" s="76">
        <v>50.068767020985284</v>
      </c>
      <c r="AB5" s="67">
        <v>44.100849866819345</v>
      </c>
      <c r="AC5" s="61">
        <v>44.0309194007676</v>
      </c>
      <c r="AD5" s="66">
        <v>60.94809309680289</v>
      </c>
      <c r="AE5" s="78">
        <v>31.515719721302563</v>
      </c>
      <c r="AF5" s="66">
        <v>46.23727304141778</v>
      </c>
      <c r="AG5" s="61">
        <v>91.08494225644063</v>
      </c>
      <c r="AH5" s="66">
        <v>42.458561615166815</v>
      </c>
      <c r="AI5" s="74">
        <v>48.42468470686726</v>
      </c>
      <c r="AJ5" s="66">
        <v>30.245383100256053</v>
      </c>
      <c r="AK5" s="62">
        <v>45.709583456425406</v>
      </c>
      <c r="AL5" s="79">
        <v>33.987090103397335</v>
      </c>
      <c r="AM5" s="61">
        <v>43.561212931995534</v>
      </c>
      <c r="AN5" s="66">
        <v>39.52662950575994</v>
      </c>
      <c r="AO5" s="61">
        <v>37.88821999256783</v>
      </c>
      <c r="AP5" s="80">
        <v>46.588243869784044</v>
      </c>
    </row>
    <row r="6" spans="1:42" ht="12.75">
      <c r="A6" s="35">
        <f>B5</f>
        <v>40212</v>
      </c>
      <c r="B6" s="36">
        <v>40240</v>
      </c>
      <c r="C6" s="2" t="s">
        <v>10</v>
      </c>
      <c r="D6" s="52">
        <v>34.0368324308212</v>
      </c>
      <c r="E6" s="61">
        <v>37.405862480127176</v>
      </c>
      <c r="F6" s="66">
        <v>30.124233014532354</v>
      </c>
      <c r="G6" s="62">
        <v>35.313857770933204</v>
      </c>
      <c r="H6" s="67">
        <v>40.130404767817225</v>
      </c>
      <c r="I6" s="73">
        <v>28.329944372702894</v>
      </c>
      <c r="J6" s="70">
        <v>35.488477202741635</v>
      </c>
      <c r="K6" s="73">
        <v>29.16138869573855</v>
      </c>
      <c r="L6" s="67">
        <v>34.55392103302706</v>
      </c>
      <c r="M6" s="62">
        <v>45.118822945120435</v>
      </c>
      <c r="N6" s="66">
        <v>46.252100715137075</v>
      </c>
      <c r="O6" s="61">
        <v>42.43894917190177</v>
      </c>
      <c r="P6" s="66">
        <v>47.38526592839053</v>
      </c>
      <c r="Q6" s="61">
        <v>41.58733146276661</v>
      </c>
      <c r="R6" s="67">
        <v>38.24358967991855</v>
      </c>
      <c r="S6" s="61">
        <v>42.09424676582326</v>
      </c>
      <c r="T6" s="71">
        <v>42.86050103036473</v>
      </c>
      <c r="U6" s="73">
        <v>37.69047843682499</v>
      </c>
      <c r="V6" s="71">
        <v>40.40727462323411</v>
      </c>
      <c r="W6" s="61">
        <v>42.068747206911965</v>
      </c>
      <c r="X6" s="67">
        <v>49.14928738143716</v>
      </c>
      <c r="Y6" s="62">
        <v>39.252597080146984</v>
      </c>
      <c r="Z6" s="66">
        <v>41.849888265382134</v>
      </c>
      <c r="AA6" s="61">
        <v>47.56538881716159</v>
      </c>
      <c r="AB6" s="67">
        <v>38.11624500335179</v>
      </c>
      <c r="AC6" s="61">
        <v>40.86135400926454</v>
      </c>
      <c r="AD6" s="66">
        <v>55.809041259123184</v>
      </c>
      <c r="AE6" s="78">
        <v>34.11791370835609</v>
      </c>
      <c r="AF6" s="66">
        <v>36.12215961275909</v>
      </c>
      <c r="AG6" s="61">
        <v>37.46559745773232</v>
      </c>
      <c r="AH6" s="66">
        <v>36.93012963790791</v>
      </c>
      <c r="AI6" s="74">
        <v>49.66235565819863</v>
      </c>
      <c r="AJ6" s="66">
        <v>24.15424313920278</v>
      </c>
      <c r="AK6" s="61">
        <v>44.39322008642528</v>
      </c>
      <c r="AL6" s="66" t="s">
        <v>61</v>
      </c>
      <c r="AM6" s="61">
        <v>30.51745071295722</v>
      </c>
      <c r="AN6" s="66">
        <v>31.81348047117173</v>
      </c>
      <c r="AO6" s="78">
        <v>31.003461872287666</v>
      </c>
      <c r="AP6" s="81">
        <v>41.916383564361354</v>
      </c>
    </row>
    <row r="7" spans="1:42" ht="12.75">
      <c r="A7" s="35">
        <f aca="true" t="shared" si="0" ref="A7:A16">B6</f>
        <v>40240</v>
      </c>
      <c r="B7" s="36">
        <v>40268</v>
      </c>
      <c r="C7" s="2" t="s">
        <v>11</v>
      </c>
      <c r="D7" s="52">
        <v>40.071392442725376</v>
      </c>
      <c r="E7" s="62">
        <v>35.56207973817316</v>
      </c>
      <c r="F7" s="67">
        <v>31.871851833486225</v>
      </c>
      <c r="G7" s="62">
        <v>45.40283163897843</v>
      </c>
      <c r="H7" s="66">
        <v>39.672274993179734</v>
      </c>
      <c r="I7" s="73">
        <v>33.31733630952381</v>
      </c>
      <c r="J7" s="71">
        <v>31.88212797619048</v>
      </c>
      <c r="K7" s="73">
        <v>32.70224702380953</v>
      </c>
      <c r="L7" s="67">
        <v>37.011543803948804</v>
      </c>
      <c r="M7" s="74">
        <v>47.05666451708914</v>
      </c>
      <c r="N7" s="67">
        <v>37.831744220656816</v>
      </c>
      <c r="O7" s="61">
        <v>46.44269662921348</v>
      </c>
      <c r="P7" s="66">
        <v>48.700607714250275</v>
      </c>
      <c r="Q7" s="62">
        <v>37.831744220656816</v>
      </c>
      <c r="R7" s="66">
        <v>38.8550672156357</v>
      </c>
      <c r="S7" s="62">
        <v>38.240895899992566</v>
      </c>
      <c r="T7" s="71">
        <v>57.30866114390595</v>
      </c>
      <c r="U7" s="73">
        <v>38.444987350563025</v>
      </c>
      <c r="V7" s="71">
        <v>35.779468227590655</v>
      </c>
      <c r="W7" s="62">
        <v>46.23535801979216</v>
      </c>
      <c r="X7" s="67">
        <v>46.44039286688657</v>
      </c>
      <c r="Y7" s="62">
        <v>44.39114539411677</v>
      </c>
      <c r="Z7" s="66" t="s">
        <v>61</v>
      </c>
      <c r="AA7" s="61">
        <v>37.82799107142858</v>
      </c>
      <c r="AB7" s="67">
        <v>37.62296130952381</v>
      </c>
      <c r="AC7" s="62" t="s">
        <v>61</v>
      </c>
      <c r="AD7" s="66">
        <v>70.61348838362551</v>
      </c>
      <c r="AE7" s="78">
        <v>35.153013810716324</v>
      </c>
      <c r="AF7" s="66">
        <v>39.854565734681735</v>
      </c>
      <c r="AG7" s="61">
        <v>41.0819759083924</v>
      </c>
      <c r="AH7" s="66">
        <v>33.91139918205478</v>
      </c>
      <c r="AI7" s="74">
        <v>47.845969660916126</v>
      </c>
      <c r="AJ7" s="66">
        <v>25.305485190234233</v>
      </c>
      <c r="AK7" s="61">
        <v>35.35448121978431</v>
      </c>
      <c r="AL7" s="66">
        <v>23.873533130066185</v>
      </c>
      <c r="AM7" s="62">
        <v>27.191395874190107</v>
      </c>
      <c r="AN7" s="66">
        <v>29.654012859022416</v>
      </c>
      <c r="AO7" s="74">
        <v>35.60533723903384</v>
      </c>
      <c r="AP7" s="81">
        <v>38.06606429192008</v>
      </c>
    </row>
    <row r="8" spans="1:42" ht="12.75">
      <c r="A8" s="35">
        <f t="shared" si="0"/>
        <v>40268</v>
      </c>
      <c r="B8" s="36">
        <v>40296</v>
      </c>
      <c r="C8" s="2" t="s">
        <v>12</v>
      </c>
      <c r="D8" s="52">
        <v>29.249237225376447</v>
      </c>
      <c r="E8" s="62">
        <v>26.912239557618246</v>
      </c>
      <c r="F8" s="66">
        <v>24.554851133165457</v>
      </c>
      <c r="G8" s="61">
        <v>29.55525490680163</v>
      </c>
      <c r="H8" s="66" t="s">
        <v>61</v>
      </c>
      <c r="I8" s="73">
        <v>24.86031949828399</v>
      </c>
      <c r="J8" s="71">
        <v>25.122431544900127</v>
      </c>
      <c r="K8" s="73">
        <v>24.033658428186957</v>
      </c>
      <c r="L8" s="67">
        <v>29.35582440373315</v>
      </c>
      <c r="M8" s="74" t="s">
        <v>61</v>
      </c>
      <c r="N8" s="66">
        <v>28.91297498827189</v>
      </c>
      <c r="O8" s="61" t="s">
        <v>61</v>
      </c>
      <c r="P8" s="66">
        <v>36.29512568521902</v>
      </c>
      <c r="Q8" s="62">
        <v>26.696422133879846</v>
      </c>
      <c r="R8" s="66">
        <v>30.890421985728043</v>
      </c>
      <c r="S8" s="61" t="s">
        <v>61</v>
      </c>
      <c r="T8" s="71">
        <v>38.256697619282825</v>
      </c>
      <c r="U8" s="73">
        <v>27.0035414402845</v>
      </c>
      <c r="V8" s="71">
        <v>28.69756495110145</v>
      </c>
      <c r="W8" s="61">
        <v>34.16449493702149</v>
      </c>
      <c r="X8" s="67">
        <v>35.09395376407825</v>
      </c>
      <c r="Y8" s="62">
        <v>35.052750129664844</v>
      </c>
      <c r="Z8" s="66" t="s">
        <v>61</v>
      </c>
      <c r="AA8" s="61">
        <v>27.069390376445014</v>
      </c>
      <c r="AB8" s="67">
        <v>26.58528801501828</v>
      </c>
      <c r="AC8" s="62">
        <v>28.322086904967758</v>
      </c>
      <c r="AD8" s="66">
        <v>55.63728360205067</v>
      </c>
      <c r="AE8" s="78">
        <v>31.003982465264873</v>
      </c>
      <c r="AF8" s="66">
        <v>25.26651472737632</v>
      </c>
      <c r="AG8" s="61">
        <v>24.538256496643292</v>
      </c>
      <c r="AH8" s="66">
        <v>32.365428918229334</v>
      </c>
      <c r="AI8" s="78">
        <v>36.13059505524451</v>
      </c>
      <c r="AJ8" s="66">
        <v>16.184318097361576</v>
      </c>
      <c r="AK8" s="62">
        <v>30.44750272520067</v>
      </c>
      <c r="AL8" s="66">
        <v>8.193717018061095</v>
      </c>
      <c r="AM8" s="62">
        <v>22.983349856130765</v>
      </c>
      <c r="AN8" s="67">
        <v>17.94833764538047</v>
      </c>
      <c r="AO8" s="62">
        <v>22.568701791716034</v>
      </c>
      <c r="AP8" s="81">
        <v>27.743271672107362</v>
      </c>
    </row>
    <row r="9" spans="1:42" ht="12.75">
      <c r="A9" s="35">
        <f t="shared" si="0"/>
        <v>40296</v>
      </c>
      <c r="B9" s="36">
        <v>40331</v>
      </c>
      <c r="C9" s="2" t="s">
        <v>13</v>
      </c>
      <c r="D9" s="52">
        <v>19.093574985062734</v>
      </c>
      <c r="E9" s="62">
        <v>20.881333519208177</v>
      </c>
      <c r="F9" s="67">
        <v>18.067523001553354</v>
      </c>
      <c r="G9" s="61">
        <v>29.073691756272403</v>
      </c>
      <c r="H9" s="67">
        <v>23.075422176198824</v>
      </c>
      <c r="I9" s="73">
        <v>20.537362352894323</v>
      </c>
      <c r="J9" s="71">
        <v>19.61049801867819</v>
      </c>
      <c r="K9" s="72">
        <v>19.02511001812063</v>
      </c>
      <c r="L9" s="67">
        <v>23.10656524423027</v>
      </c>
      <c r="M9" s="62" t="s">
        <v>61</v>
      </c>
      <c r="N9" s="66">
        <v>23.82109077875789</v>
      </c>
      <c r="O9" s="61">
        <v>30.48653007586166</v>
      </c>
      <c r="P9" s="66">
        <v>21.26740338092109</v>
      </c>
      <c r="Q9" s="61">
        <v>25.61021505376344</v>
      </c>
      <c r="R9" s="67">
        <v>24.585806451612903</v>
      </c>
      <c r="S9" s="61">
        <v>28.665468012663524</v>
      </c>
      <c r="T9" s="71">
        <v>33.48653329352046</v>
      </c>
      <c r="U9" s="73">
        <v>24.172075246342192</v>
      </c>
      <c r="V9" s="71">
        <v>29.032499253508508</v>
      </c>
      <c r="W9" s="62">
        <v>32.26736339205733</v>
      </c>
      <c r="X9" s="67">
        <v>27.811668458139255</v>
      </c>
      <c r="Y9" s="61">
        <v>28.8043474798949</v>
      </c>
      <c r="Z9" s="66" t="s">
        <v>61</v>
      </c>
      <c r="AA9" s="61" t="s">
        <v>61</v>
      </c>
      <c r="AB9" s="67">
        <v>26.591512738853506</v>
      </c>
      <c r="AC9" s="62">
        <v>26.982712126928647</v>
      </c>
      <c r="AD9" s="67">
        <v>52.681255708669234</v>
      </c>
      <c r="AE9" s="78">
        <v>27.791835113776262</v>
      </c>
      <c r="AF9" s="67" t="s">
        <v>61</v>
      </c>
      <c r="AG9" s="62">
        <v>28.232432432432432</v>
      </c>
      <c r="AH9" s="66">
        <v>26.39842732327244</v>
      </c>
      <c r="AI9" s="78">
        <v>32.14845741512806</v>
      </c>
      <c r="AJ9" s="66">
        <v>16.711286224692333</v>
      </c>
      <c r="AK9" s="61">
        <v>25.836335126337303</v>
      </c>
      <c r="AL9" s="66">
        <v>15.786443840184187</v>
      </c>
      <c r="AM9" s="61">
        <v>20.02597355258095</v>
      </c>
      <c r="AN9" s="67">
        <v>18.124250217695064</v>
      </c>
      <c r="AO9" s="78">
        <v>16.024086186994996</v>
      </c>
      <c r="AP9" s="81">
        <v>25.996257594167677</v>
      </c>
    </row>
    <row r="10" spans="1:42" ht="12.75">
      <c r="A10" s="35">
        <f t="shared" si="0"/>
        <v>40331</v>
      </c>
      <c r="B10" s="36">
        <v>40359</v>
      </c>
      <c r="C10" s="2" t="s">
        <v>14</v>
      </c>
      <c r="D10" s="52">
        <v>22.58607648268854</v>
      </c>
      <c r="E10" s="61">
        <v>21.331294455872506</v>
      </c>
      <c r="F10" s="67">
        <v>11.757647700237909</v>
      </c>
      <c r="G10" s="61">
        <v>28.35332342007435</v>
      </c>
      <c r="H10" s="67">
        <v>20.23541072977326</v>
      </c>
      <c r="I10" s="73">
        <v>19.02128608598687</v>
      </c>
      <c r="J10" s="71">
        <v>19.162933961095277</v>
      </c>
      <c r="K10" s="73">
        <v>16.714449262792716</v>
      </c>
      <c r="L10" s="66">
        <v>20.7599881064473</v>
      </c>
      <c r="M10" s="61" t="s">
        <v>61</v>
      </c>
      <c r="N10" s="66">
        <v>25.213321769297487</v>
      </c>
      <c r="O10" s="62">
        <v>32.29571552471812</v>
      </c>
      <c r="P10" s="66">
        <v>26.487496283080585</v>
      </c>
      <c r="Q10" s="61">
        <v>23.815898109373833</v>
      </c>
      <c r="R10" s="66">
        <v>23.693904554239552</v>
      </c>
      <c r="S10" s="61">
        <v>24.685365974527976</v>
      </c>
      <c r="T10" s="71">
        <v>29.08333002874987</v>
      </c>
      <c r="U10" s="73">
        <v>25.70343015762863</v>
      </c>
      <c r="V10" s="71">
        <v>27.302304946961435</v>
      </c>
      <c r="W10" s="61">
        <v>29.608074349442376</v>
      </c>
      <c r="X10" s="67">
        <v>31.631082253227927</v>
      </c>
      <c r="Y10" s="61">
        <v>26.89352728354066</v>
      </c>
      <c r="Z10" s="67" t="s">
        <v>61</v>
      </c>
      <c r="AA10" s="61">
        <v>20.45749330954505</v>
      </c>
      <c r="AB10" s="67">
        <v>24.66965886915495</v>
      </c>
      <c r="AC10" s="62">
        <v>27.390601233680975</v>
      </c>
      <c r="AD10" s="66">
        <v>63.15930137495354</v>
      </c>
      <c r="AE10" s="78">
        <v>29.860066889632108</v>
      </c>
      <c r="AF10" s="66">
        <v>34.12692926642073</v>
      </c>
      <c r="AG10" s="61">
        <v>24.475143048227686</v>
      </c>
      <c r="AH10" s="66">
        <v>29.46401030187464</v>
      </c>
      <c r="AI10" s="74">
        <v>34.22220240748996</v>
      </c>
      <c r="AJ10" s="66">
        <v>13.777242096918044</v>
      </c>
      <c r="AK10" s="62">
        <v>29.756703329369792</v>
      </c>
      <c r="AL10" s="66">
        <v>14.646445027993858</v>
      </c>
      <c r="AM10" s="61">
        <v>17.215215398716776</v>
      </c>
      <c r="AN10" s="66">
        <v>17.134297817524217</v>
      </c>
      <c r="AO10" s="78">
        <v>14.848376148834443</v>
      </c>
      <c r="AP10" s="81">
        <v>25.650237812128417</v>
      </c>
    </row>
    <row r="11" spans="1:42" ht="12.75">
      <c r="A11" s="35">
        <f t="shared" si="0"/>
        <v>40359</v>
      </c>
      <c r="B11" s="36">
        <v>40394</v>
      </c>
      <c r="C11" s="2" t="s">
        <v>15</v>
      </c>
      <c r="D11" s="52">
        <v>29.138790431534616</v>
      </c>
      <c r="E11" s="62">
        <v>18.852228160451393</v>
      </c>
      <c r="F11" s="66">
        <v>19.9079713888337</v>
      </c>
      <c r="G11" s="62">
        <v>32.75745365679204</v>
      </c>
      <c r="H11" s="66">
        <v>26.170894144278307</v>
      </c>
      <c r="I11" s="73" t="s">
        <v>63</v>
      </c>
      <c r="J11" s="71" t="s">
        <v>63</v>
      </c>
      <c r="K11" s="73" t="s">
        <v>63</v>
      </c>
      <c r="L11" s="67">
        <v>27.115667388239032</v>
      </c>
      <c r="M11" s="61" t="s">
        <v>61</v>
      </c>
      <c r="N11" s="66">
        <v>18.904427692918073</v>
      </c>
      <c r="O11" s="61">
        <v>34.18446262610215</v>
      </c>
      <c r="P11" s="66">
        <v>26.951886567638418</v>
      </c>
      <c r="Q11" s="61">
        <v>24.940540540540542</v>
      </c>
      <c r="R11" s="66">
        <v>28.37894193343395</v>
      </c>
      <c r="S11" s="61">
        <v>24.195075065533402</v>
      </c>
      <c r="T11" s="71" t="s">
        <v>63</v>
      </c>
      <c r="U11" s="73" t="s">
        <v>63</v>
      </c>
      <c r="V11" s="71" t="s">
        <v>63</v>
      </c>
      <c r="W11" s="62">
        <v>28.639544028279776</v>
      </c>
      <c r="X11" s="66">
        <v>28.656330308025343</v>
      </c>
      <c r="Y11" s="61">
        <v>27.132962602530238</v>
      </c>
      <c r="Z11" s="66" t="s">
        <v>61</v>
      </c>
      <c r="AA11" s="61">
        <v>24.29430409914204</v>
      </c>
      <c r="AB11" s="67">
        <v>22.371711862382032</v>
      </c>
      <c r="AC11" s="61">
        <v>18.778580814717476</v>
      </c>
      <c r="AD11" s="66">
        <v>53.56402860548272</v>
      </c>
      <c r="AE11" s="78">
        <v>26.133146603098925</v>
      </c>
      <c r="AF11" s="66">
        <v>29.83169249106079</v>
      </c>
      <c r="AG11" s="78" t="s">
        <v>61</v>
      </c>
      <c r="AH11" s="66">
        <v>19.000131139723415</v>
      </c>
      <c r="AI11" s="78">
        <v>36.36148068669528</v>
      </c>
      <c r="AJ11" s="66">
        <v>5.386029879211696</v>
      </c>
      <c r="AK11" s="62">
        <v>28.73032957863997</v>
      </c>
      <c r="AL11" s="66">
        <v>16.027350563181628</v>
      </c>
      <c r="AM11" s="61">
        <v>16.757674122929</v>
      </c>
      <c r="AN11" s="66" t="s">
        <v>61</v>
      </c>
      <c r="AO11" s="61">
        <v>15.897890261830025</v>
      </c>
      <c r="AP11" s="80">
        <v>20.845288940980158</v>
      </c>
    </row>
    <row r="12" spans="1:42" ht="12.75">
      <c r="A12" s="35">
        <f t="shared" si="0"/>
        <v>40394</v>
      </c>
      <c r="B12" s="36">
        <v>40422</v>
      </c>
      <c r="C12" s="2" t="s">
        <v>16</v>
      </c>
      <c r="D12" s="52">
        <v>27.104703871590996</v>
      </c>
      <c r="E12" s="62">
        <v>16.971621788996508</v>
      </c>
      <c r="F12" s="66">
        <v>16.870061927173644</v>
      </c>
      <c r="G12" s="62">
        <v>26.691953283515616</v>
      </c>
      <c r="H12" s="66">
        <v>25.616682760157474</v>
      </c>
      <c r="I12" s="73" t="s">
        <v>63</v>
      </c>
      <c r="J12" s="71" t="s">
        <v>63</v>
      </c>
      <c r="K12" s="73" t="s">
        <v>63</v>
      </c>
      <c r="L12" s="67">
        <v>21.97628679656359</v>
      </c>
      <c r="M12" s="62" t="s">
        <v>61</v>
      </c>
      <c r="N12" s="66">
        <v>19.427935533384495</v>
      </c>
      <c r="O12" s="62">
        <v>34.46977124183006</v>
      </c>
      <c r="P12" s="66">
        <v>28.910846475700033</v>
      </c>
      <c r="Q12" s="61">
        <v>25.3728058230794</v>
      </c>
      <c r="R12" s="66">
        <v>29.089201901178335</v>
      </c>
      <c r="S12" s="61">
        <v>24.314880451462802</v>
      </c>
      <c r="T12" s="71" t="s">
        <v>63</v>
      </c>
      <c r="U12" s="73" t="s">
        <v>63</v>
      </c>
      <c r="V12" s="71" t="s">
        <v>63</v>
      </c>
      <c r="W12" s="62">
        <v>30.135899212910253</v>
      </c>
      <c r="X12" s="66">
        <v>33.330199747531005</v>
      </c>
      <c r="Y12" s="61">
        <v>30.11419661419662</v>
      </c>
      <c r="Z12" s="66" t="s">
        <v>61</v>
      </c>
      <c r="AA12" s="61">
        <v>26.799613899613902</v>
      </c>
      <c r="AB12" s="67">
        <v>21.20225236374437</v>
      </c>
      <c r="AC12" s="62">
        <v>21.767645966883652</v>
      </c>
      <c r="AD12" s="67">
        <v>47.89484352156999</v>
      </c>
      <c r="AE12" s="78">
        <v>26.95223133533216</v>
      </c>
      <c r="AF12" s="66">
        <v>29.70411081101172</v>
      </c>
      <c r="AG12" s="61">
        <v>26.72965284832867</v>
      </c>
      <c r="AH12" s="66">
        <v>28.4698119285378</v>
      </c>
      <c r="AI12" s="78">
        <v>38.88956836314981</v>
      </c>
      <c r="AJ12" s="67">
        <v>13.028053312193428</v>
      </c>
      <c r="AK12" s="62">
        <v>28.753378729726386</v>
      </c>
      <c r="AL12" s="66">
        <v>15.368249015674914</v>
      </c>
      <c r="AM12" s="61">
        <v>19.73606715697199</v>
      </c>
      <c r="AN12" s="66" t="s">
        <v>62</v>
      </c>
      <c r="AO12" s="61">
        <v>20.22138028378278</v>
      </c>
      <c r="AP12" s="80">
        <v>24.002778396850164</v>
      </c>
    </row>
    <row r="13" spans="1:42" ht="12.75">
      <c r="A13" s="35">
        <f t="shared" si="0"/>
        <v>40422</v>
      </c>
      <c r="B13" s="36">
        <v>40450</v>
      </c>
      <c r="C13" s="2" t="s">
        <v>17</v>
      </c>
      <c r="D13" s="52">
        <v>31.461489958543307</v>
      </c>
      <c r="E13" s="61">
        <v>27.811915400655344</v>
      </c>
      <c r="F13" s="66">
        <v>23.920462726212055</v>
      </c>
      <c r="G13" s="61">
        <v>29.52666500994036</v>
      </c>
      <c r="H13" s="66">
        <v>30.79326356608417</v>
      </c>
      <c r="I13" s="73" t="s">
        <v>63</v>
      </c>
      <c r="J13" s="71" t="s">
        <v>63</v>
      </c>
      <c r="K13" s="73" t="s">
        <v>63</v>
      </c>
      <c r="L13" s="67">
        <v>31.52637100382837</v>
      </c>
      <c r="M13" s="61" t="s">
        <v>61</v>
      </c>
      <c r="N13" s="67">
        <v>31.183591477512866</v>
      </c>
      <c r="O13" s="62">
        <v>38.55410969121376</v>
      </c>
      <c r="P13" s="66">
        <v>35.14419333184158</v>
      </c>
      <c r="Q13" s="61">
        <v>28.89164097463948</v>
      </c>
      <c r="R13" s="66">
        <v>33.301603879149575</v>
      </c>
      <c r="S13" s="61">
        <v>30.483637991494444</v>
      </c>
      <c r="T13" s="71" t="s">
        <v>63</v>
      </c>
      <c r="U13" s="73" t="s">
        <v>63</v>
      </c>
      <c r="V13" s="71" t="s">
        <v>63</v>
      </c>
      <c r="W13" s="62">
        <v>32.27322787643635</v>
      </c>
      <c r="X13" s="66">
        <v>38.99694067902002</v>
      </c>
      <c r="Y13" s="61">
        <v>30.286574960821874</v>
      </c>
      <c r="Z13" s="66" t="s">
        <v>61</v>
      </c>
      <c r="AA13" s="61">
        <v>27.505756505298773</v>
      </c>
      <c r="AB13" s="66">
        <v>27.362874698375578</v>
      </c>
      <c r="AC13" s="61">
        <v>23.9593200178421</v>
      </c>
      <c r="AD13" s="66">
        <v>61.62406910932379</v>
      </c>
      <c r="AE13" s="78">
        <v>26.413211200476614</v>
      </c>
      <c r="AF13" s="67">
        <v>34.56218349717009</v>
      </c>
      <c r="AG13" s="61">
        <v>29.962880762642435</v>
      </c>
      <c r="AH13" s="66">
        <v>25.929923781623184</v>
      </c>
      <c r="AI13" s="78" t="s">
        <v>61</v>
      </c>
      <c r="AJ13" s="66">
        <v>21.368365649594082</v>
      </c>
      <c r="AK13" s="62">
        <v>28.679675119843026</v>
      </c>
      <c r="AL13" s="66">
        <v>19.65340519596642</v>
      </c>
      <c r="AM13" s="61">
        <v>27.706107647599417</v>
      </c>
      <c r="AN13" s="67">
        <v>23.609011201907556</v>
      </c>
      <c r="AO13" s="61">
        <v>22.554313106976977</v>
      </c>
      <c r="AP13" s="80">
        <v>30.116751521172237</v>
      </c>
    </row>
    <row r="14" spans="1:42" ht="12.75">
      <c r="A14" s="35">
        <f t="shared" si="0"/>
        <v>40450</v>
      </c>
      <c r="B14" s="36">
        <v>40485</v>
      </c>
      <c r="C14" s="2" t="s">
        <v>18</v>
      </c>
      <c r="D14" s="52">
        <v>31.02814691548794</v>
      </c>
      <c r="E14" s="62" t="s">
        <v>61</v>
      </c>
      <c r="F14" s="66">
        <v>22.8913960813836</v>
      </c>
      <c r="G14" s="61">
        <v>36.22322734026746</v>
      </c>
      <c r="H14" s="66">
        <v>29.377475782008364</v>
      </c>
      <c r="I14" s="73" t="s">
        <v>63</v>
      </c>
      <c r="J14" s="71" t="s">
        <v>63</v>
      </c>
      <c r="K14" s="73" t="s">
        <v>63</v>
      </c>
      <c r="L14" s="67">
        <v>32.17482617222321</v>
      </c>
      <c r="M14" s="61">
        <v>53.305406422727174</v>
      </c>
      <c r="N14" s="67">
        <v>32.85423426635765</v>
      </c>
      <c r="O14" s="61">
        <v>38.902660301487636</v>
      </c>
      <c r="P14" s="66">
        <v>37.76736585655713</v>
      </c>
      <c r="Q14" s="62">
        <v>32.945001483239395</v>
      </c>
      <c r="R14" s="66">
        <v>35.06128075310498</v>
      </c>
      <c r="S14" s="61">
        <v>33.39652731084128</v>
      </c>
      <c r="T14" s="71" t="s">
        <v>63</v>
      </c>
      <c r="U14" s="73" t="s">
        <v>63</v>
      </c>
      <c r="V14" s="71" t="s">
        <v>63</v>
      </c>
      <c r="W14" s="61">
        <v>34.12256610042122</v>
      </c>
      <c r="X14" s="67" t="s">
        <v>61</v>
      </c>
      <c r="Y14" s="62">
        <v>35.94454529275672</v>
      </c>
      <c r="Z14" s="66">
        <v>28.41864235857078</v>
      </c>
      <c r="AA14" s="61" t="s">
        <v>61</v>
      </c>
      <c r="AB14" s="66">
        <v>29.080667549878395</v>
      </c>
      <c r="AC14" s="61">
        <v>27.616292446842273</v>
      </c>
      <c r="AD14" s="66">
        <v>54.403288442848925</v>
      </c>
      <c r="AE14" s="78">
        <v>25.91404034193459</v>
      </c>
      <c r="AF14" s="66">
        <v>34.28819469237177</v>
      </c>
      <c r="AG14" s="61">
        <v>34.60663546583112</v>
      </c>
      <c r="AH14" s="66">
        <v>28.339547059056834</v>
      </c>
      <c r="AI14" s="78">
        <v>33.91096479920674</v>
      </c>
      <c r="AJ14" s="66">
        <v>20.438888558338785</v>
      </c>
      <c r="AK14" s="62">
        <v>30.886909437105793</v>
      </c>
      <c r="AL14" s="67" t="s">
        <v>61</v>
      </c>
      <c r="AM14" s="61">
        <v>24.63551183132674</v>
      </c>
      <c r="AN14" s="66">
        <v>27.097443322688775</v>
      </c>
      <c r="AO14" s="61">
        <v>26.093234424896366</v>
      </c>
      <c r="AP14" s="80">
        <v>31.099932558416313</v>
      </c>
    </row>
    <row r="15" spans="1:42" ht="12.75">
      <c r="A15" s="35">
        <f t="shared" si="0"/>
        <v>40485</v>
      </c>
      <c r="B15" s="36">
        <v>40513</v>
      </c>
      <c r="C15" s="2" t="s">
        <v>19</v>
      </c>
      <c r="D15" s="52">
        <v>44</v>
      </c>
      <c r="E15" s="61" t="s">
        <v>61</v>
      </c>
      <c r="F15" s="66">
        <v>6</v>
      </c>
      <c r="G15" s="61">
        <v>44</v>
      </c>
      <c r="H15" s="67">
        <v>38</v>
      </c>
      <c r="I15" s="73" t="s">
        <v>63</v>
      </c>
      <c r="J15" s="71" t="s">
        <v>63</v>
      </c>
      <c r="K15" s="73" t="s">
        <v>63</v>
      </c>
      <c r="L15" s="66">
        <v>40</v>
      </c>
      <c r="M15" s="61" t="s">
        <v>61</v>
      </c>
      <c r="N15" s="66">
        <v>40</v>
      </c>
      <c r="O15" s="61">
        <v>47</v>
      </c>
      <c r="P15" s="66">
        <v>46</v>
      </c>
      <c r="Q15" s="61">
        <v>45</v>
      </c>
      <c r="R15" s="66">
        <v>42</v>
      </c>
      <c r="S15" s="62">
        <v>43</v>
      </c>
      <c r="T15" s="71" t="s">
        <v>63</v>
      </c>
      <c r="U15" s="73" t="s">
        <v>63</v>
      </c>
      <c r="V15" s="71" t="s">
        <v>63</v>
      </c>
      <c r="W15" s="61" t="s">
        <v>61</v>
      </c>
      <c r="X15" s="66" t="s">
        <v>61</v>
      </c>
      <c r="Y15" s="62">
        <v>56</v>
      </c>
      <c r="Z15" s="67">
        <v>53</v>
      </c>
      <c r="AA15" s="61">
        <v>39</v>
      </c>
      <c r="AB15" s="67">
        <v>39</v>
      </c>
      <c r="AC15" s="62">
        <v>43</v>
      </c>
      <c r="AD15" s="66">
        <v>65</v>
      </c>
      <c r="AE15" s="78">
        <v>38</v>
      </c>
      <c r="AF15" s="66" t="s">
        <v>61</v>
      </c>
      <c r="AG15" s="61">
        <v>46</v>
      </c>
      <c r="AH15" s="66">
        <v>43</v>
      </c>
      <c r="AI15" s="78">
        <v>53</v>
      </c>
      <c r="AJ15" s="66">
        <v>32</v>
      </c>
      <c r="AK15" s="62">
        <v>42</v>
      </c>
      <c r="AL15" s="66" t="s">
        <v>61</v>
      </c>
      <c r="AM15" s="61">
        <v>42</v>
      </c>
      <c r="AN15" s="66">
        <v>39</v>
      </c>
      <c r="AO15" s="61">
        <v>44</v>
      </c>
      <c r="AP15" s="46">
        <v>43</v>
      </c>
    </row>
    <row r="16" spans="1:42" ht="13.5" thickBot="1">
      <c r="A16" s="49">
        <f t="shared" si="0"/>
        <v>40513</v>
      </c>
      <c r="B16" s="37">
        <v>40548</v>
      </c>
      <c r="C16" s="2" t="s">
        <v>20</v>
      </c>
      <c r="D16" s="52">
        <v>50</v>
      </c>
      <c r="E16" s="62">
        <v>48</v>
      </c>
      <c r="F16" s="67">
        <v>37</v>
      </c>
      <c r="G16" s="62">
        <v>51</v>
      </c>
      <c r="H16" s="67">
        <v>39</v>
      </c>
      <c r="I16" s="73" t="s">
        <v>63</v>
      </c>
      <c r="J16" s="71" t="s">
        <v>63</v>
      </c>
      <c r="K16" s="73" t="s">
        <v>63</v>
      </c>
      <c r="L16" s="67">
        <v>48</v>
      </c>
      <c r="M16" s="61" t="s">
        <v>61</v>
      </c>
      <c r="N16" s="66">
        <v>49</v>
      </c>
      <c r="O16" s="61">
        <v>61</v>
      </c>
      <c r="P16" s="66">
        <v>51</v>
      </c>
      <c r="Q16" s="62">
        <v>46</v>
      </c>
      <c r="R16" s="66">
        <v>58</v>
      </c>
      <c r="S16" s="62">
        <v>54</v>
      </c>
      <c r="T16" s="71" t="s">
        <v>63</v>
      </c>
      <c r="U16" s="73" t="s">
        <v>63</v>
      </c>
      <c r="V16" s="71" t="s">
        <v>63</v>
      </c>
      <c r="W16" s="61">
        <v>51</v>
      </c>
      <c r="X16" s="66">
        <v>62</v>
      </c>
      <c r="Y16" s="61">
        <v>65</v>
      </c>
      <c r="Z16" s="66">
        <v>56</v>
      </c>
      <c r="AA16" s="61">
        <v>49</v>
      </c>
      <c r="AB16" s="66">
        <v>48</v>
      </c>
      <c r="AC16" s="61">
        <v>46</v>
      </c>
      <c r="AD16" s="66">
        <v>66</v>
      </c>
      <c r="AE16" s="78">
        <v>42</v>
      </c>
      <c r="AF16" s="66">
        <v>50</v>
      </c>
      <c r="AG16" s="61">
        <v>47</v>
      </c>
      <c r="AH16" s="66">
        <v>40</v>
      </c>
      <c r="AI16" s="78">
        <v>47</v>
      </c>
      <c r="AJ16" s="66">
        <v>34</v>
      </c>
      <c r="AK16" s="61">
        <v>48</v>
      </c>
      <c r="AL16" s="66">
        <v>33</v>
      </c>
      <c r="AM16" s="62">
        <v>43</v>
      </c>
      <c r="AN16" s="66">
        <v>38</v>
      </c>
      <c r="AO16" s="61">
        <v>47</v>
      </c>
      <c r="AP16" s="80">
        <v>53</v>
      </c>
    </row>
    <row r="17" spans="3:42" ht="13.5" thickBot="1">
      <c r="C17" s="24" t="s">
        <v>21</v>
      </c>
      <c r="D17" s="53">
        <f aca="true" t="shared" si="1" ref="D17:AP17">AVERAGE(D5:D16)</f>
        <v>33.35556738870822</v>
      </c>
      <c r="E17" s="33">
        <f t="shared" si="1"/>
        <v>29.72575282163867</v>
      </c>
      <c r="F17" s="50">
        <f t="shared" si="1"/>
        <v>23.446291778636606</v>
      </c>
      <c r="G17" s="33">
        <f t="shared" si="1"/>
        <v>34.57497480211148</v>
      </c>
      <c r="H17" s="50">
        <f t="shared" si="1"/>
        <v>32.05890748761675</v>
      </c>
      <c r="I17" s="33">
        <f t="shared" si="1"/>
        <v>27.33421192559571</v>
      </c>
      <c r="J17" s="50">
        <f t="shared" si="1"/>
        <v>28.86236345962206</v>
      </c>
      <c r="K17" s="33">
        <f t="shared" si="1"/>
        <v>27.178602148891937</v>
      </c>
      <c r="L17" s="50">
        <f t="shared" si="1"/>
        <v>31.41645399565825</v>
      </c>
      <c r="M17" s="33">
        <f t="shared" si="1"/>
        <v>48.49363129497891</v>
      </c>
      <c r="N17" s="50">
        <f t="shared" si="1"/>
        <v>33.50791458307031</v>
      </c>
      <c r="O17" s="33">
        <f t="shared" si="1"/>
        <v>41.57141829066879</v>
      </c>
      <c r="P17" s="50">
        <f t="shared" si="1"/>
        <v>37.599470005467474</v>
      </c>
      <c r="Q17" s="33">
        <f t="shared" si="1"/>
        <v>34.04129698198591</v>
      </c>
      <c r="R17" s="50">
        <f t="shared" si="1"/>
        <v>35.81930439780204</v>
      </c>
      <c r="S17" s="33">
        <f t="shared" si="1"/>
        <v>34.307609747233926</v>
      </c>
      <c r="T17" s="50">
        <f t="shared" si="1"/>
        <v>43.31990417813385</v>
      </c>
      <c r="U17" s="33">
        <f t="shared" si="1"/>
        <v>32.45740372031722</v>
      </c>
      <c r="V17" s="50">
        <f t="shared" si="1"/>
        <v>34.054498847022074</v>
      </c>
      <c r="W17" s="33">
        <f t="shared" si="1"/>
        <v>36.719484514680865</v>
      </c>
      <c r="X17" s="50">
        <f t="shared" si="1"/>
        <v>40.50858795427405</v>
      </c>
      <c r="Y17" s="33">
        <f t="shared" si="1"/>
        <v>38.8195571877017</v>
      </c>
      <c r="Z17" s="50">
        <f t="shared" si="1"/>
        <v>45.9405396282131</v>
      </c>
      <c r="AA17" s="33">
        <f t="shared" si="1"/>
        <v>34.958870509962026</v>
      </c>
      <c r="AB17" s="50">
        <f t="shared" si="1"/>
        <v>32.05866852309184</v>
      </c>
      <c r="AC17" s="33">
        <f t="shared" si="1"/>
        <v>31.70086481108137</v>
      </c>
      <c r="AD17" s="50">
        <f t="shared" si="1"/>
        <v>58.944557758704214</v>
      </c>
      <c r="AE17" s="33">
        <f t="shared" si="1"/>
        <v>31.23793009915755</v>
      </c>
      <c r="AF17" s="50">
        <f t="shared" si="1"/>
        <v>35.999362387427006</v>
      </c>
      <c r="AG17" s="33">
        <f t="shared" si="1"/>
        <v>39.19795606151555</v>
      </c>
      <c r="AH17" s="50">
        <f t="shared" si="1"/>
        <v>32.18894757395393</v>
      </c>
      <c r="AI17" s="33">
        <f t="shared" si="1"/>
        <v>41.59966170480876</v>
      </c>
      <c r="AJ17" s="50">
        <f t="shared" si="1"/>
        <v>21.049941270666917</v>
      </c>
      <c r="AK17" s="33">
        <f t="shared" si="1"/>
        <v>34.87900990073816</v>
      </c>
      <c r="AL17" s="50">
        <f t="shared" si="1"/>
        <v>20.059581543836185</v>
      </c>
      <c r="AM17" s="33">
        <f t="shared" si="1"/>
        <v>27.944163257116543</v>
      </c>
      <c r="AN17" s="50">
        <f t="shared" si="1"/>
        <v>28.190746304115017</v>
      </c>
      <c r="AO17" s="33">
        <f t="shared" si="1"/>
        <v>27.808750109076744</v>
      </c>
      <c r="AP17" s="57">
        <f t="shared" si="1"/>
        <v>34.00210085182398</v>
      </c>
    </row>
    <row r="18" spans="1:67" ht="34.5">
      <c r="A18" s="18" t="s">
        <v>29</v>
      </c>
      <c r="C18" s="25" t="s">
        <v>22</v>
      </c>
      <c r="D18" s="54">
        <v>40</v>
      </c>
      <c r="E18" s="63">
        <v>40</v>
      </c>
      <c r="F18" s="68">
        <v>40</v>
      </c>
      <c r="G18" s="63">
        <v>40</v>
      </c>
      <c r="H18" s="68">
        <v>40</v>
      </c>
      <c r="I18" s="63">
        <v>40</v>
      </c>
      <c r="J18" s="68">
        <v>40</v>
      </c>
      <c r="K18" s="63">
        <v>40</v>
      </c>
      <c r="L18" s="68">
        <v>40</v>
      </c>
      <c r="M18" s="63">
        <v>40</v>
      </c>
      <c r="N18" s="68">
        <v>40</v>
      </c>
      <c r="O18" s="63">
        <v>40</v>
      </c>
      <c r="P18" s="68">
        <v>40</v>
      </c>
      <c r="Q18" s="63">
        <v>40</v>
      </c>
      <c r="R18" s="68">
        <v>40</v>
      </c>
      <c r="S18" s="63">
        <v>40</v>
      </c>
      <c r="T18" s="68">
        <v>40</v>
      </c>
      <c r="U18" s="63">
        <v>40</v>
      </c>
      <c r="V18" s="68">
        <v>40</v>
      </c>
      <c r="W18" s="63">
        <v>40</v>
      </c>
      <c r="X18" s="68">
        <v>40</v>
      </c>
      <c r="Y18" s="63">
        <v>40</v>
      </c>
      <c r="Z18" s="68">
        <v>40</v>
      </c>
      <c r="AA18" s="63">
        <v>40</v>
      </c>
      <c r="AB18" s="68">
        <v>40</v>
      </c>
      <c r="AC18" s="63">
        <v>40</v>
      </c>
      <c r="AD18" s="68">
        <v>40</v>
      </c>
      <c r="AE18" s="63">
        <v>40</v>
      </c>
      <c r="AF18" s="68">
        <v>40</v>
      </c>
      <c r="AG18" s="63">
        <v>40</v>
      </c>
      <c r="AH18" s="68">
        <v>40</v>
      </c>
      <c r="AI18" s="63">
        <v>40</v>
      </c>
      <c r="AJ18" s="68">
        <v>40</v>
      </c>
      <c r="AK18" s="63">
        <v>40</v>
      </c>
      <c r="AL18" s="68">
        <v>40</v>
      </c>
      <c r="AM18" s="63">
        <v>40</v>
      </c>
      <c r="AN18" s="68">
        <v>40</v>
      </c>
      <c r="AO18" s="63">
        <v>40</v>
      </c>
      <c r="AP18" s="58">
        <v>40</v>
      </c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3:67" ht="25.5">
      <c r="C19" s="26" t="s">
        <v>56</v>
      </c>
      <c r="D19" s="55">
        <v>0.71</v>
      </c>
      <c r="E19" s="64">
        <v>0.71</v>
      </c>
      <c r="F19" s="69">
        <v>0.71</v>
      </c>
      <c r="G19" s="64">
        <v>0.71</v>
      </c>
      <c r="H19" s="69">
        <v>0.71</v>
      </c>
      <c r="I19" s="64">
        <v>0.71</v>
      </c>
      <c r="J19" s="69">
        <v>0.71</v>
      </c>
      <c r="K19" s="64">
        <v>0.71</v>
      </c>
      <c r="L19" s="69">
        <v>0.71</v>
      </c>
      <c r="M19" s="64">
        <v>0.71</v>
      </c>
      <c r="N19" s="69">
        <v>0.71</v>
      </c>
      <c r="O19" s="64">
        <v>0.71</v>
      </c>
      <c r="P19" s="69">
        <v>0.71</v>
      </c>
      <c r="Q19" s="64">
        <v>0.71</v>
      </c>
      <c r="R19" s="69">
        <v>0.71</v>
      </c>
      <c r="S19" s="64">
        <v>0.71</v>
      </c>
      <c r="T19" s="69">
        <v>0.71</v>
      </c>
      <c r="U19" s="64">
        <v>0.71</v>
      </c>
      <c r="V19" s="69">
        <v>0.71</v>
      </c>
      <c r="W19" s="64">
        <v>0.71</v>
      </c>
      <c r="X19" s="69">
        <v>0.71</v>
      </c>
      <c r="Y19" s="64">
        <v>0.71</v>
      </c>
      <c r="Z19" s="69">
        <v>0.71</v>
      </c>
      <c r="AA19" s="64">
        <v>0.71</v>
      </c>
      <c r="AB19" s="69">
        <v>0.71</v>
      </c>
      <c r="AC19" s="64">
        <v>0.71</v>
      </c>
      <c r="AD19" s="69">
        <v>0.71</v>
      </c>
      <c r="AE19" s="64">
        <v>0.71</v>
      </c>
      <c r="AF19" s="69">
        <v>0.71</v>
      </c>
      <c r="AG19" s="64">
        <v>0.71</v>
      </c>
      <c r="AH19" s="69">
        <v>0.71</v>
      </c>
      <c r="AI19" s="64">
        <v>0.71</v>
      </c>
      <c r="AJ19" s="69">
        <v>0.71</v>
      </c>
      <c r="AK19" s="64">
        <v>0.71</v>
      </c>
      <c r="AL19" s="69">
        <v>0.71</v>
      </c>
      <c r="AM19" s="64">
        <v>0.71</v>
      </c>
      <c r="AN19" s="69">
        <v>0.71</v>
      </c>
      <c r="AO19" s="64">
        <v>0.71</v>
      </c>
      <c r="AP19" s="59">
        <v>0.71</v>
      </c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3:67" s="8" customFormat="1" ht="42" customHeight="1" thickBot="1">
      <c r="C20" s="27" t="s">
        <v>23</v>
      </c>
      <c r="D20" s="56">
        <f>D17*D19</f>
        <v>23.682452845982834</v>
      </c>
      <c r="E20" s="65">
        <f>E17*E19</f>
        <v>21.105284503363457</v>
      </c>
      <c r="F20" s="34">
        <f aca="true" t="shared" si="2" ref="F20:AP20">F17*F19</f>
        <v>16.646867162831988</v>
      </c>
      <c r="G20" s="65">
        <f t="shared" si="2"/>
        <v>24.548232109499146</v>
      </c>
      <c r="H20" s="34">
        <f t="shared" si="2"/>
        <v>22.761824316207893</v>
      </c>
      <c r="I20" s="65">
        <f t="shared" si="2"/>
        <v>19.407290467172952</v>
      </c>
      <c r="J20" s="34">
        <f t="shared" si="2"/>
        <v>20.49227805633166</v>
      </c>
      <c r="K20" s="65">
        <f t="shared" si="2"/>
        <v>19.296807525713273</v>
      </c>
      <c r="L20" s="34">
        <f t="shared" si="2"/>
        <v>22.305682336917357</v>
      </c>
      <c r="M20" s="65">
        <f t="shared" si="2"/>
        <v>34.430478219435024</v>
      </c>
      <c r="N20" s="34">
        <f t="shared" si="2"/>
        <v>23.79061935397992</v>
      </c>
      <c r="O20" s="65">
        <f t="shared" si="2"/>
        <v>29.515706986374838</v>
      </c>
      <c r="P20" s="34">
        <f t="shared" si="2"/>
        <v>26.695623703881903</v>
      </c>
      <c r="Q20" s="65">
        <f t="shared" si="2"/>
        <v>24.169320857209993</v>
      </c>
      <c r="R20" s="34">
        <f t="shared" si="2"/>
        <v>25.43170612243945</v>
      </c>
      <c r="S20" s="65">
        <f t="shared" si="2"/>
        <v>24.358402920536086</v>
      </c>
      <c r="T20" s="34">
        <f t="shared" si="2"/>
        <v>30.75713196647503</v>
      </c>
      <c r="U20" s="65">
        <f t="shared" si="2"/>
        <v>23.044756641425224</v>
      </c>
      <c r="V20" s="34">
        <f t="shared" si="2"/>
        <v>24.178694181385673</v>
      </c>
      <c r="W20" s="65">
        <f t="shared" si="2"/>
        <v>26.070834005423414</v>
      </c>
      <c r="X20" s="34">
        <f t="shared" si="2"/>
        <v>28.761097447534574</v>
      </c>
      <c r="Y20" s="65">
        <f t="shared" si="2"/>
        <v>27.561885603268205</v>
      </c>
      <c r="Z20" s="34">
        <f t="shared" si="2"/>
        <v>32.6177831360313</v>
      </c>
      <c r="AA20" s="65">
        <f t="shared" si="2"/>
        <v>24.820798062073038</v>
      </c>
      <c r="AB20" s="34">
        <f t="shared" si="2"/>
        <v>22.761654651395204</v>
      </c>
      <c r="AC20" s="65">
        <f t="shared" si="2"/>
        <v>22.507614015867773</v>
      </c>
      <c r="AD20" s="34">
        <f t="shared" si="2"/>
        <v>41.85063600867999</v>
      </c>
      <c r="AE20" s="65">
        <f t="shared" si="2"/>
        <v>22.178930370401858</v>
      </c>
      <c r="AF20" s="34">
        <f t="shared" si="2"/>
        <v>25.559547295073173</v>
      </c>
      <c r="AG20" s="65">
        <f t="shared" si="2"/>
        <v>27.830548803676038</v>
      </c>
      <c r="AH20" s="34">
        <f t="shared" si="2"/>
        <v>22.85415277750729</v>
      </c>
      <c r="AI20" s="65">
        <f t="shared" si="2"/>
        <v>29.53575981041422</v>
      </c>
      <c r="AJ20" s="34">
        <f t="shared" si="2"/>
        <v>14.94545830217351</v>
      </c>
      <c r="AK20" s="65">
        <f t="shared" si="2"/>
        <v>24.764097029524095</v>
      </c>
      <c r="AL20" s="34">
        <f t="shared" si="2"/>
        <v>14.24230289612369</v>
      </c>
      <c r="AM20" s="65">
        <f t="shared" si="2"/>
        <v>19.840355912552745</v>
      </c>
      <c r="AN20" s="34">
        <f t="shared" si="2"/>
        <v>20.01542987592166</v>
      </c>
      <c r="AO20" s="65">
        <f t="shared" si="2"/>
        <v>19.744212577444486</v>
      </c>
      <c r="AP20" s="32">
        <f t="shared" si="2"/>
        <v>24.141491604795025</v>
      </c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</row>
    <row r="21" spans="3:84" ht="12.75">
      <c r="C21" t="s">
        <v>57</v>
      </c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</row>
    <row r="22" ht="12.75">
      <c r="C22" t="s">
        <v>58</v>
      </c>
    </row>
    <row r="23" spans="3:4" ht="12.75">
      <c r="C23" s="9"/>
      <c r="D23" t="s">
        <v>24</v>
      </c>
    </row>
    <row r="24" spans="3:4" ht="12.75">
      <c r="C24" s="10"/>
      <c r="D24" t="s">
        <v>25</v>
      </c>
    </row>
    <row r="25" spans="3:4" ht="12.75">
      <c r="C25" s="11"/>
      <c r="D25" t="s">
        <v>26</v>
      </c>
    </row>
    <row r="28" ht="12.75" hidden="1"/>
    <row r="29" ht="12.75" hidden="1">
      <c r="C29" s="12"/>
    </row>
    <row r="30" ht="12.75" hidden="1"/>
    <row r="31" ht="12.75" hidden="1"/>
    <row r="32" ht="12.75" hidden="1"/>
    <row r="33" ht="12.75">
      <c r="C33" s="28"/>
    </row>
    <row r="34" ht="12.75">
      <c r="C34" s="28"/>
    </row>
    <row r="35" spans="3:4" ht="12.75">
      <c r="C35" s="29"/>
      <c r="D35" s="14"/>
    </row>
    <row r="36" spans="3:4" ht="12.75">
      <c r="C36" s="29"/>
      <c r="D36" s="14"/>
    </row>
    <row r="37" spans="3:4" ht="12.75">
      <c r="C37" s="29"/>
      <c r="D37" s="14"/>
    </row>
    <row r="38" spans="3:28" ht="12.75">
      <c r="C38" s="29"/>
      <c r="D38" s="14"/>
      <c r="W38" s="44"/>
      <c r="X38" s="44"/>
      <c r="Y38" s="44"/>
      <c r="Z38" s="44"/>
      <c r="AA38" s="44"/>
      <c r="AB38" s="44"/>
    </row>
    <row r="39" spans="3:28" ht="12.75">
      <c r="C39" s="29"/>
      <c r="D39" s="14"/>
      <c r="W39" s="44"/>
      <c r="X39" s="45"/>
      <c r="Y39" s="44"/>
      <c r="Z39" s="44"/>
      <c r="AA39" s="45"/>
      <c r="AB39" s="44"/>
    </row>
    <row r="40" spans="3:28" ht="12.75">
      <c r="C40" s="14"/>
      <c r="D40" s="14"/>
      <c r="W40" s="44"/>
      <c r="X40" s="45"/>
      <c r="Y40" s="44"/>
      <c r="Z40" s="44"/>
      <c r="AA40" s="45"/>
      <c r="AB40" s="44"/>
    </row>
    <row r="41" spans="3:28" ht="12.75">
      <c r="C41" s="14"/>
      <c r="D41" s="14"/>
      <c r="W41" s="44"/>
      <c r="X41" s="39"/>
      <c r="Y41" s="44"/>
      <c r="Z41" s="44"/>
      <c r="AA41" s="39"/>
      <c r="AB41" s="44"/>
    </row>
    <row r="42" spans="3:28" ht="12.75">
      <c r="C42" s="14"/>
      <c r="D42" s="14"/>
      <c r="W42" s="44"/>
      <c r="X42" s="40"/>
      <c r="Y42" s="44"/>
      <c r="Z42" s="44"/>
      <c r="AA42" s="41"/>
      <c r="AB42" s="44"/>
    </row>
    <row r="43" spans="3:28" ht="12.75">
      <c r="C43" s="14"/>
      <c r="D43" s="14"/>
      <c r="W43" s="44"/>
      <c r="X43" s="40"/>
      <c r="Y43" s="44"/>
      <c r="Z43" s="44"/>
      <c r="AA43" s="41"/>
      <c r="AB43" s="44"/>
    </row>
    <row r="44" spans="3:28" ht="12.75">
      <c r="C44" s="14"/>
      <c r="D44" s="14"/>
      <c r="W44" s="44"/>
      <c r="X44" s="40"/>
      <c r="Y44" s="44"/>
      <c r="Z44" s="44"/>
      <c r="AA44" s="41"/>
      <c r="AB44" s="44"/>
    </row>
    <row r="45" spans="3:28" ht="12.75">
      <c r="C45" s="14"/>
      <c r="D45" s="14"/>
      <c r="W45" s="44"/>
      <c r="X45" s="41"/>
      <c r="Y45" s="44"/>
      <c r="Z45" s="44"/>
      <c r="AA45" s="41"/>
      <c r="AB45" s="44"/>
    </row>
    <row r="46" spans="3:28" ht="12.75">
      <c r="C46" s="19"/>
      <c r="W46" s="44"/>
      <c r="X46" s="41"/>
      <c r="Y46" s="44"/>
      <c r="Z46" s="44"/>
      <c r="AA46" s="41"/>
      <c r="AB46" s="44"/>
    </row>
    <row r="47" spans="3:28" ht="12.75">
      <c r="C47" s="15"/>
      <c r="D47" s="15"/>
      <c r="E47" s="1"/>
      <c r="F47" s="1"/>
      <c r="G47" s="16"/>
      <c r="W47" s="44"/>
      <c r="X47" s="40"/>
      <c r="Y47" s="44"/>
      <c r="Z47" s="44"/>
      <c r="AA47" s="41"/>
      <c r="AB47" s="44"/>
    </row>
    <row r="48" spans="3:28" ht="12.75">
      <c r="C48" s="15"/>
      <c r="D48" s="15"/>
      <c r="E48" s="1"/>
      <c r="F48" s="1"/>
      <c r="G48" s="16"/>
      <c r="W48" s="44"/>
      <c r="X48" s="41"/>
      <c r="Y48" s="44"/>
      <c r="Z48" s="44"/>
      <c r="AA48" s="41"/>
      <c r="AB48" s="44"/>
    </row>
    <row r="49" spans="3:28" ht="12.75">
      <c r="C49" s="15"/>
      <c r="D49" s="15"/>
      <c r="E49" s="1"/>
      <c r="F49" s="1"/>
      <c r="G49" s="16"/>
      <c r="W49" s="44"/>
      <c r="X49" s="41"/>
      <c r="Y49" s="44"/>
      <c r="Z49" s="44"/>
      <c r="AA49" s="41"/>
      <c r="AB49" s="44"/>
    </row>
    <row r="50" spans="3:28" ht="12.75">
      <c r="C50" s="15"/>
      <c r="D50" s="15"/>
      <c r="E50" s="1"/>
      <c r="F50" s="1"/>
      <c r="G50" s="16"/>
      <c r="W50" s="44"/>
      <c r="X50" s="41"/>
      <c r="Y50" s="44"/>
      <c r="Z50" s="44"/>
      <c r="AA50" s="41"/>
      <c r="AB50" s="44"/>
    </row>
    <row r="51" spans="3:28" ht="12.75">
      <c r="C51" s="15"/>
      <c r="D51" s="15"/>
      <c r="E51" s="1"/>
      <c r="F51" s="1"/>
      <c r="G51" s="16"/>
      <c r="W51" s="44"/>
      <c r="X51" s="41"/>
      <c r="Y51" s="44"/>
      <c r="Z51" s="44"/>
      <c r="AA51" s="41"/>
      <c r="AB51" s="44"/>
    </row>
    <row r="52" spans="3:28" ht="12.75">
      <c r="C52" s="15"/>
      <c r="D52" s="15"/>
      <c r="E52" s="1"/>
      <c r="F52" s="1"/>
      <c r="G52" s="16"/>
      <c r="W52" s="44"/>
      <c r="X52" s="41"/>
      <c r="Y52" s="44"/>
      <c r="Z52" s="44"/>
      <c r="AA52" s="41"/>
      <c r="AB52" s="44"/>
    </row>
    <row r="53" spans="3:28" ht="12.75">
      <c r="C53" s="15"/>
      <c r="D53" s="15"/>
      <c r="E53" s="1"/>
      <c r="F53" s="1"/>
      <c r="G53" s="16"/>
      <c r="W53" s="44"/>
      <c r="X53" s="41"/>
      <c r="Y53" s="44"/>
      <c r="Z53" s="44"/>
      <c r="AA53" s="41"/>
      <c r="AB53" s="44"/>
    </row>
    <row r="54" spans="3:28" ht="12.75">
      <c r="C54" s="15"/>
      <c r="D54" s="15"/>
      <c r="E54" s="1"/>
      <c r="F54" s="1"/>
      <c r="G54" s="16"/>
      <c r="W54" s="44"/>
      <c r="X54" s="42"/>
      <c r="Y54" s="44"/>
      <c r="Z54" s="44"/>
      <c r="AA54" s="42"/>
      <c r="AB54" s="44"/>
    </row>
    <row r="55" spans="3:28" ht="12.75">
      <c r="C55" s="15"/>
      <c r="D55" s="15"/>
      <c r="E55" s="1"/>
      <c r="F55" s="1"/>
      <c r="G55" s="16"/>
      <c r="W55" s="44"/>
      <c r="X55" s="41"/>
      <c r="Y55" s="44"/>
      <c r="Z55" s="44"/>
      <c r="AA55" s="41"/>
      <c r="AB55" s="44"/>
    </row>
    <row r="56" spans="3:28" ht="12.75">
      <c r="C56" s="15"/>
      <c r="D56" s="15"/>
      <c r="E56" s="1"/>
      <c r="F56" s="1"/>
      <c r="G56" s="16"/>
      <c r="W56" s="44"/>
      <c r="X56" s="43"/>
      <c r="Y56" s="44"/>
      <c r="Z56" s="44"/>
      <c r="AA56" s="43"/>
      <c r="AB56" s="44"/>
    </row>
    <row r="57" spans="3:28" ht="12.75">
      <c r="C57" s="15"/>
      <c r="D57" s="15"/>
      <c r="E57" s="1"/>
      <c r="F57" s="1"/>
      <c r="G57" s="16"/>
      <c r="W57" s="44"/>
      <c r="X57" s="42"/>
      <c r="Y57" s="44"/>
      <c r="Z57" s="44"/>
      <c r="AA57" s="42"/>
      <c r="AB57" s="44"/>
    </row>
    <row r="58" spans="3:28" ht="12.75">
      <c r="C58" s="15"/>
      <c r="D58" s="15"/>
      <c r="E58" s="1"/>
      <c r="F58" s="1"/>
      <c r="G58" s="16"/>
      <c r="W58" s="44"/>
      <c r="X58" s="44"/>
      <c r="Y58" s="44"/>
      <c r="Z58" s="44"/>
      <c r="AA58" s="44"/>
      <c r="AB58" s="44"/>
    </row>
  </sheetData>
  <conditionalFormatting sqref="X57:AD57 D17:AP17 X54:AD54 D20:AP20">
    <cfRule type="cellIs" priority="1" dxfId="0" operator="between" stopIfTrue="1">
      <formula>36</formula>
      <formula>39.99999999</formula>
    </cfRule>
    <cfRule type="cellIs" priority="2" dxfId="1" operator="greaterThanOrEqual" stopIfTrue="1">
      <formula>40</formula>
    </cfRule>
  </conditionalFormatting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user</cp:lastModifiedBy>
  <cp:lastPrinted>2011-08-04T11:57:55Z</cp:lastPrinted>
  <dcterms:created xsi:type="dcterms:W3CDTF">2007-02-27T16:18:09Z</dcterms:created>
  <dcterms:modified xsi:type="dcterms:W3CDTF">2011-08-04T12:03:12Z</dcterms:modified>
  <cp:category/>
  <cp:version/>
  <cp:contentType/>
  <cp:contentStatus/>
</cp:coreProperties>
</file>